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contract bft 2016" sheetId="1" r:id="rId1"/>
  </sheets>
  <definedNames>
    <definedName name="_xlnm.Print_Area" localSheetId="0">'contract bft 2016'!$A$2:$N$11</definedName>
  </definedNames>
  <calcPr fullCalcOnLoad="1"/>
</workbook>
</file>

<file path=xl/sharedStrings.xml><?xml version="1.0" encoding="utf-8"?>
<sst xmlns="http://schemas.openxmlformats.org/spreadsheetml/2006/main" count="63" uniqueCount="21">
  <si>
    <t>Furnizor de servicii</t>
  </si>
  <si>
    <t>Sp.jud.BISTRITA</t>
  </si>
  <si>
    <t>Sp.Oras BECLEAN</t>
  </si>
  <si>
    <t>TOTAL</t>
  </si>
  <si>
    <t>ian</t>
  </si>
  <si>
    <t>febr</t>
  </si>
  <si>
    <t>mart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</si>
  <si>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</si>
  <si>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</si>
  <si>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</si>
  <si>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</si>
  <si>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</si>
  <si>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</si>
  <si>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</si>
  <si>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</si>
  <si>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</si>
  <si>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HEBE Sg Bai</t>
  </si>
  <si>
    <t>Sind Tour Sg.Bai</t>
  </si>
  <si>
    <t>Sp.Oras NASAUD</t>
  </si>
  <si>
    <t>SANOVIL BISTRITA</t>
  </si>
  <si>
    <t>TOTAL DECONTAT LA OCT.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</si>
</sst>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5" fillId="0" borderId="11" xfId="58" applyNumberFormat="1" applyFont="1" applyBorder="1">
      <alignment/>
      <protection/>
    </xf>
    <xf numFmtId="2" fontId="5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" fontId="44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A21" sqref="A21:N28"/>
    </sheetView>
  </sheetViews>
  <sheetFormatPr defaultColWidth="9.140625" defaultRowHeight="12.75"/>
  <cols>
    <col min="1" max="1" width="17.57421875" style="0" customWidth="1"/>
    <col min="2" max="2" width="7.28125" style="0" customWidth="1"/>
    <col min="3" max="3" width="9.00390625" style="0" customWidth="1"/>
    <col min="4" max="4" width="8.7109375" style="0" customWidth="1"/>
    <col min="5" max="5" width="7.8515625" style="0" customWidth="1"/>
    <col min="6" max="6" width="8.57421875" style="0" customWidth="1"/>
    <col min="7" max="7" width="8.421875" style="0" customWidth="1"/>
    <col min="8" max="8" width="9.00390625" style="0" customWidth="1"/>
    <col min="9" max="9" width="8.28125" style="0" customWidth="1"/>
    <col min="10" max="10" width="7.7109375" style="0" customWidth="1"/>
    <col min="11" max="11" width="8.140625" style="0" customWidth="1"/>
    <col min="12" max="12" width="7.7109375" style="0" customWidth="1"/>
    <col min="13" max="13" width="8.140625" style="0" customWidth="1"/>
    <col min="14" max="14" width="9.8515625" style="0" customWidth="1"/>
    <col min="15" max="15" width="7.421875" style="0" customWidth="1"/>
  </cols>
  <sheetData>
    <row r="2" spans="1:5" ht="12.75">
      <c r="A2" s="14"/>
      <c r="B2" s="15"/>
      <c r="C2" s="19"/>
      <c r="D2" s="1"/>
      <c r="E2" s="1"/>
    </row>
    <row r="3" spans="1:14" ht="13.5">
      <c r="A3" s="10" t="s">
        <v>0</v>
      </c>
      <c r="B3" s="2" t="s">
        <v>4</v>
      </c>
      <c r="C3" s="3" t="s">
        <v>5</v>
      </c>
      <c r="D3" s="4" t="s">
        <v>6</v>
      </c>
      <c r="E3" s="4" t="s">
        <v>7</v>
      </c>
      <c r="F3" s="2" t="s">
        <v>8</v>
      </c>
      <c r="G3" s="2" t="s">
        <v>9</v>
      </c>
      <c r="H3" s="2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3</v>
      </c>
    </row>
    <row r="4" spans="1:14" ht="13.5">
      <c r="A4" s="6" t="s">
        <v>16</v>
      </c>
      <c r="B4" s="12">
        <v>0</v>
      </c>
      <c r="C4" s="13">
        <v>0</v>
      </c>
      <c r="D4" s="17">
        <v>0</v>
      </c>
      <c r="E4" s="17">
        <v>0</v>
      </c>
      <c r="F4" s="12">
        <v>32432.52</v>
      </c>
      <c r="G4" s="12">
        <v>32413.5</v>
      </c>
      <c r="H4" s="12">
        <v>32432.52</v>
      </c>
      <c r="I4" s="12">
        <v>35945</v>
      </c>
      <c r="J4" s="12">
        <v>5945</v>
      </c>
      <c r="K4" s="12">
        <v>40997.67</v>
      </c>
      <c r="L4" s="12">
        <v>0</v>
      </c>
      <c r="M4" s="12">
        <v>0</v>
      </c>
      <c r="N4" s="16">
        <f aca="true" t="shared" si="0" ref="N4:N9">SUM(B4:M4)</f>
        <v>180166.21000000002</v>
      </c>
    </row>
    <row r="5" spans="1:14" ht="13.5">
      <c r="A5" s="6" t="s">
        <v>17</v>
      </c>
      <c r="B5" s="12">
        <v>0</v>
      </c>
      <c r="C5" s="13">
        <v>0</v>
      </c>
      <c r="D5" s="17">
        <v>0</v>
      </c>
      <c r="E5" s="17">
        <v>0</v>
      </c>
      <c r="F5" s="12">
        <v>23359</v>
      </c>
      <c r="G5" s="12">
        <v>23394</v>
      </c>
      <c r="H5" s="12">
        <v>23378.4</v>
      </c>
      <c r="I5" s="12">
        <v>24896</v>
      </c>
      <c r="J5" s="12">
        <v>4896</v>
      </c>
      <c r="K5" s="12">
        <v>28568.57</v>
      </c>
      <c r="L5" s="12">
        <v>0</v>
      </c>
      <c r="M5" s="12">
        <v>0</v>
      </c>
      <c r="N5" s="16">
        <f t="shared" si="0"/>
        <v>128491.97</v>
      </c>
    </row>
    <row r="6" spans="1:14" ht="13.5">
      <c r="A6" s="9" t="s">
        <v>1</v>
      </c>
      <c r="B6" s="12">
        <v>14240.5</v>
      </c>
      <c r="C6" s="12">
        <v>14224.5</v>
      </c>
      <c r="D6" s="12">
        <v>14229.5</v>
      </c>
      <c r="E6" s="12">
        <v>14275.5</v>
      </c>
      <c r="F6" s="12">
        <v>16043</v>
      </c>
      <c r="G6" s="12">
        <v>26336</v>
      </c>
      <c r="H6" s="12">
        <v>21191.2</v>
      </c>
      <c r="I6" s="12">
        <v>15533</v>
      </c>
      <c r="J6" s="12">
        <v>15533</v>
      </c>
      <c r="K6" s="12">
        <v>31906.1</v>
      </c>
      <c r="L6" s="12">
        <v>0</v>
      </c>
      <c r="M6" s="12">
        <v>0</v>
      </c>
      <c r="N6" s="16">
        <f t="shared" si="0"/>
        <v>183512.30000000002</v>
      </c>
    </row>
    <row r="7" spans="1:14" ht="13.5">
      <c r="A7" s="11" t="s">
        <v>2</v>
      </c>
      <c r="B7" s="18">
        <v>3975.5</v>
      </c>
      <c r="C7" s="18">
        <v>3979.5</v>
      </c>
      <c r="D7" s="18">
        <v>3976</v>
      </c>
      <c r="E7" s="18">
        <v>4041</v>
      </c>
      <c r="F7" s="12">
        <v>5912</v>
      </c>
      <c r="G7" s="12">
        <v>5927.5</v>
      </c>
      <c r="H7" s="12">
        <v>5924.45</v>
      </c>
      <c r="I7" s="12">
        <v>6469</v>
      </c>
      <c r="J7" s="12">
        <v>6469</v>
      </c>
      <c r="K7" s="12">
        <v>13287.83</v>
      </c>
      <c r="L7" s="12">
        <v>0</v>
      </c>
      <c r="M7" s="12">
        <v>0</v>
      </c>
      <c r="N7" s="16">
        <f t="shared" si="0"/>
        <v>59961.78</v>
      </c>
    </row>
    <row r="8" spans="1:14" ht="13.5">
      <c r="A8" s="8" t="s">
        <v>18</v>
      </c>
      <c r="B8" s="18">
        <v>8022</v>
      </c>
      <c r="C8" s="18">
        <v>8020</v>
      </c>
      <c r="D8" s="18">
        <v>8032</v>
      </c>
      <c r="E8" s="18">
        <v>8026</v>
      </c>
      <c r="F8" s="12">
        <v>11920</v>
      </c>
      <c r="G8" s="12">
        <v>11970</v>
      </c>
      <c r="H8" s="12">
        <v>11930</v>
      </c>
      <c r="I8" s="12">
        <v>6808</v>
      </c>
      <c r="J8" s="12">
        <v>6808</v>
      </c>
      <c r="K8" s="12">
        <v>13982.6</v>
      </c>
      <c r="L8" s="12">
        <v>0</v>
      </c>
      <c r="M8" s="12">
        <v>0</v>
      </c>
      <c r="N8" s="16">
        <f t="shared" si="0"/>
        <v>95518.6</v>
      </c>
    </row>
    <row r="9" spans="1:14" ht="13.5">
      <c r="A9" s="7" t="s">
        <v>19</v>
      </c>
      <c r="B9" s="12">
        <v>18822.5</v>
      </c>
      <c r="C9" s="12">
        <v>18820</v>
      </c>
      <c r="D9" s="12">
        <v>18818</v>
      </c>
      <c r="E9" s="12">
        <v>18819</v>
      </c>
      <c r="F9" s="12">
        <v>19202</v>
      </c>
      <c r="G9" s="12">
        <v>36702</v>
      </c>
      <c r="H9" s="12">
        <v>35600</v>
      </c>
      <c r="I9" s="12">
        <v>18421.47</v>
      </c>
      <c r="J9" s="12">
        <v>18421.47</v>
      </c>
      <c r="K9" s="12">
        <v>45722.7</v>
      </c>
      <c r="L9" s="12">
        <v>0</v>
      </c>
      <c r="M9" s="12">
        <v>0</v>
      </c>
      <c r="N9" s="16">
        <f t="shared" si="0"/>
        <v>249349.14</v>
      </c>
    </row>
    <row r="10" spans="1:14" ht="13.5">
      <c r="A10" s="10" t="s">
        <v>3</v>
      </c>
      <c r="B10" s="16">
        <f aca="true" t="shared" si="1" ref="B10:N10">SUM(B4:B9)</f>
        <v>45060.5</v>
      </c>
      <c r="C10" s="16">
        <f t="shared" si="1"/>
        <v>45044</v>
      </c>
      <c r="D10" s="16">
        <f t="shared" si="1"/>
        <v>45055.5</v>
      </c>
      <c r="E10" s="16">
        <f t="shared" si="1"/>
        <v>45161.5</v>
      </c>
      <c r="F10" s="16">
        <f t="shared" si="1"/>
        <v>108868.52</v>
      </c>
      <c r="G10" s="16">
        <f t="shared" si="1"/>
        <v>136743</v>
      </c>
      <c r="H10" s="16">
        <f t="shared" si="1"/>
        <v>130456.56999999999</v>
      </c>
      <c r="I10" s="16">
        <f t="shared" si="1"/>
        <v>108072.47</v>
      </c>
      <c r="J10" s="16">
        <f t="shared" si="1"/>
        <v>58072.47</v>
      </c>
      <c r="K10" s="16">
        <f t="shared" si="1"/>
        <v>174465.47</v>
      </c>
      <c r="L10" s="16">
        <f t="shared" si="1"/>
        <v>0</v>
      </c>
      <c r="M10" s="16">
        <f t="shared" si="1"/>
        <v>0</v>
      </c>
      <c r="N10" s="16">
        <f t="shared" si="1"/>
        <v>897000.0000000001</v>
      </c>
    </row>
    <row r="12" spans="1:14" ht="40.5">
      <c r="A12" s="10" t="s">
        <v>0</v>
      </c>
      <c r="B12" s="2" t="s">
        <v>4</v>
      </c>
      <c r="C12" s="3" t="s">
        <v>5</v>
      </c>
      <c r="D12" s="4" t="s">
        <v>6</v>
      </c>
      <c r="E12" s="4" t="s">
        <v>7</v>
      </c>
      <c r="F12" s="2" t="s">
        <v>8</v>
      </c>
      <c r="G12" s="2" t="s">
        <v>9</v>
      </c>
      <c r="H12" s="2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20" t="s">
        <v>20</v>
      </c>
    </row>
    <row r="13" spans="1:14" ht="13.5">
      <c r="A13" s="6" t="s">
        <v>16</v>
      </c>
      <c r="B13" s="12">
        <v>0</v>
      </c>
      <c r="C13" s="13">
        <v>0</v>
      </c>
      <c r="D13" s="17">
        <v>0</v>
      </c>
      <c r="E13" s="17">
        <v>0</v>
      </c>
      <c r="F13" s="12">
        <v>32432</v>
      </c>
      <c r="G13" s="12">
        <v>32413.5</v>
      </c>
      <c r="H13" s="12">
        <v>32424</v>
      </c>
      <c r="I13" s="12">
        <v>35941.5</v>
      </c>
      <c r="J13" s="12">
        <v>48678</v>
      </c>
      <c r="K13" s="12">
        <v>7880.5</v>
      </c>
      <c r="L13" s="12">
        <v>0</v>
      </c>
      <c r="M13" s="12">
        <v>0</v>
      </c>
      <c r="N13" s="16">
        <f aca="true" t="shared" si="2" ref="N13:N18">SUM(B13:M13)</f>
        <v>189769.5</v>
      </c>
    </row>
    <row r="14" spans="1:14" ht="13.5">
      <c r="A14" s="6" t="s">
        <v>17</v>
      </c>
      <c r="B14" s="12">
        <v>0</v>
      </c>
      <c r="C14" s="13">
        <v>0</v>
      </c>
      <c r="D14" s="17">
        <v>0</v>
      </c>
      <c r="E14" s="17">
        <v>0</v>
      </c>
      <c r="F14" s="12">
        <v>23359</v>
      </c>
      <c r="G14" s="12">
        <v>23394</v>
      </c>
      <c r="H14" s="12">
        <v>23376.5</v>
      </c>
      <c r="I14" s="12">
        <v>24892</v>
      </c>
      <c r="J14" s="12">
        <v>34962</v>
      </c>
      <c r="K14" s="12">
        <v>5783</v>
      </c>
      <c r="L14" s="12">
        <v>0</v>
      </c>
      <c r="M14" s="12">
        <v>0</v>
      </c>
      <c r="N14" s="21">
        <f t="shared" si="2"/>
        <v>135766.5</v>
      </c>
    </row>
    <row r="15" spans="1:14" ht="13.5">
      <c r="A15" s="9" t="s">
        <v>1</v>
      </c>
      <c r="B15" s="12">
        <v>14240.5</v>
      </c>
      <c r="C15" s="12">
        <v>14224.5</v>
      </c>
      <c r="D15" s="12">
        <v>14229.5</v>
      </c>
      <c r="E15" s="12">
        <v>14275.5</v>
      </c>
      <c r="F15" s="12">
        <v>16043</v>
      </c>
      <c r="G15" s="12">
        <v>26336</v>
      </c>
      <c r="H15" s="12">
        <v>21172</v>
      </c>
      <c r="I15" s="12">
        <v>15525.5</v>
      </c>
      <c r="J15" s="12">
        <v>15522</v>
      </c>
      <c r="K15" s="12">
        <v>31894</v>
      </c>
      <c r="L15" s="12">
        <v>18838</v>
      </c>
      <c r="M15" s="12">
        <f>9418+4.53</f>
        <v>9422.53</v>
      </c>
      <c r="N15" s="16">
        <f t="shared" si="2"/>
        <v>211723.03</v>
      </c>
    </row>
    <row r="16" spans="1:14" ht="13.5">
      <c r="A16" s="11" t="s">
        <v>2</v>
      </c>
      <c r="B16" s="18">
        <v>3975.5</v>
      </c>
      <c r="C16" s="18">
        <v>3979.5</v>
      </c>
      <c r="D16" s="18">
        <v>3976</v>
      </c>
      <c r="E16" s="18">
        <v>4041</v>
      </c>
      <c r="F16" s="12">
        <v>5912</v>
      </c>
      <c r="G16" s="12">
        <v>5927.5</v>
      </c>
      <c r="H16" s="12">
        <v>5908</v>
      </c>
      <c r="I16" s="12">
        <v>3206.5</v>
      </c>
      <c r="J16" s="12">
        <v>6456.5</v>
      </c>
      <c r="K16" s="12">
        <v>12035.5</v>
      </c>
      <c r="L16" s="12">
        <v>6748</v>
      </c>
      <c r="M16" s="12">
        <v>3375</v>
      </c>
      <c r="N16" s="16">
        <f t="shared" si="2"/>
        <v>65541</v>
      </c>
    </row>
    <row r="17" spans="1:14" ht="13.5">
      <c r="A17" s="8" t="s">
        <v>18</v>
      </c>
      <c r="B17" s="18">
        <v>8022</v>
      </c>
      <c r="C17" s="18">
        <v>8020</v>
      </c>
      <c r="D17" s="18">
        <v>8032</v>
      </c>
      <c r="E17" s="18">
        <v>8026</v>
      </c>
      <c r="F17" s="12">
        <v>11920</v>
      </c>
      <c r="G17" s="12">
        <v>11970</v>
      </c>
      <c r="H17" s="12">
        <v>11930</v>
      </c>
      <c r="I17" s="12">
        <v>6800</v>
      </c>
      <c r="J17" s="12">
        <v>6796</v>
      </c>
      <c r="K17" s="12">
        <v>13980</v>
      </c>
      <c r="L17" s="12">
        <v>7124</v>
      </c>
      <c r="M17" s="12">
        <v>3562</v>
      </c>
      <c r="N17" s="16">
        <f t="shared" si="2"/>
        <v>106182</v>
      </c>
    </row>
    <row r="18" spans="1:14" ht="13.5">
      <c r="A18" s="7" t="s">
        <v>19</v>
      </c>
      <c r="B18" s="12">
        <v>18822.5</v>
      </c>
      <c r="C18" s="12">
        <v>18820</v>
      </c>
      <c r="D18" s="12">
        <v>18818</v>
      </c>
      <c r="E18" s="12">
        <v>18819</v>
      </c>
      <c r="F18" s="12">
        <v>19202</v>
      </c>
      <c r="G18" s="12">
        <v>36702</v>
      </c>
      <c r="H18" s="12">
        <v>32042</v>
      </c>
      <c r="I18" s="12">
        <v>21972</v>
      </c>
      <c r="J18" s="12">
        <v>18414</v>
      </c>
      <c r="K18" s="12">
        <v>45708</v>
      </c>
      <c r="L18" s="12">
        <v>23300</v>
      </c>
      <c r="M18" s="12">
        <v>11650</v>
      </c>
      <c r="N18" s="16">
        <f t="shared" si="2"/>
        <v>284269.5</v>
      </c>
    </row>
    <row r="19" spans="1:14" ht="13.5">
      <c r="A19" s="10" t="s">
        <v>3</v>
      </c>
      <c r="B19" s="16">
        <f aca="true" t="shared" si="3" ref="B19:N19">SUM(B13:B18)</f>
        <v>45060.5</v>
      </c>
      <c r="C19" s="16">
        <f t="shared" si="3"/>
        <v>45044</v>
      </c>
      <c r="D19" s="16">
        <f t="shared" si="3"/>
        <v>45055.5</v>
      </c>
      <c r="E19" s="16">
        <f t="shared" si="3"/>
        <v>45161.5</v>
      </c>
      <c r="F19" s="16">
        <f t="shared" si="3"/>
        <v>108868</v>
      </c>
      <c r="G19" s="16">
        <f t="shared" si="3"/>
        <v>136743</v>
      </c>
      <c r="H19" s="16">
        <f t="shared" si="3"/>
        <v>126852.5</v>
      </c>
      <c r="I19" s="16">
        <f t="shared" si="3"/>
        <v>108337.5</v>
      </c>
      <c r="J19" s="16">
        <f t="shared" si="3"/>
        <v>130828.5</v>
      </c>
      <c r="K19" s="16">
        <f t="shared" si="3"/>
        <v>117281</v>
      </c>
      <c r="L19" s="16">
        <f t="shared" si="3"/>
        <v>56010</v>
      </c>
      <c r="M19" s="16">
        <f t="shared" si="3"/>
        <v>28009.53</v>
      </c>
      <c r="N19" s="16">
        <f t="shared" si="3"/>
        <v>993251.53</v>
      </c>
    </row>
    <row r="21" spans="1:14" ht="40.5">
      <c r="A21" s="10" t="s">
        <v>0</v>
      </c>
      <c r="B21" s="2" t="s">
        <v>4</v>
      </c>
      <c r="C21" s="3" t="s">
        <v>5</v>
      </c>
      <c r="D21" s="4" t="s">
        <v>6</v>
      </c>
      <c r="E21" s="4" t="s">
        <v>7</v>
      </c>
      <c r="F21" s="2" t="s">
        <v>8</v>
      </c>
      <c r="G21" s="2" t="s">
        <v>9</v>
      </c>
      <c r="H21" s="2" t="s">
        <v>10</v>
      </c>
      <c r="I21" s="5" t="s">
        <v>11</v>
      </c>
      <c r="J21" s="5" t="s">
        <v>12</v>
      </c>
      <c r="K21" s="5" t="s">
        <v>13</v>
      </c>
      <c r="L21" s="5" t="s">
        <v>14</v>
      </c>
      <c r="M21" s="5" t="s">
        <v>15</v>
      </c>
      <c r="N21" s="20" t="s">
        <v>20</v>
      </c>
    </row>
    <row r="22" spans="1:14" ht="13.5">
      <c r="A22" s="6" t="s">
        <v>16</v>
      </c>
      <c r="B22" s="12">
        <v>0</v>
      </c>
      <c r="C22" s="13">
        <v>0</v>
      </c>
      <c r="D22" s="17">
        <v>0</v>
      </c>
      <c r="E22" s="17">
        <v>0</v>
      </c>
      <c r="F22" s="12">
        <v>32432</v>
      </c>
      <c r="G22" s="12">
        <v>32413.5</v>
      </c>
      <c r="H22" s="12">
        <v>32424</v>
      </c>
      <c r="I22" s="12">
        <v>35941.5</v>
      </c>
      <c r="J22" s="12">
        <v>48678</v>
      </c>
      <c r="K22" s="12">
        <f>7880.5+32495.47</f>
        <v>40375.97</v>
      </c>
      <c r="L22" s="12">
        <v>0</v>
      </c>
      <c r="M22" s="12">
        <v>0</v>
      </c>
      <c r="N22" s="16">
        <f aca="true" t="shared" si="4" ref="N22:N27">SUM(B22:M22)</f>
        <v>222264.97</v>
      </c>
    </row>
    <row r="23" spans="1:14" ht="13.5">
      <c r="A23" s="6" t="s">
        <v>17</v>
      </c>
      <c r="B23" s="12">
        <v>0</v>
      </c>
      <c r="C23" s="13">
        <v>0</v>
      </c>
      <c r="D23" s="17">
        <v>0</v>
      </c>
      <c r="E23" s="17">
        <v>0</v>
      </c>
      <c r="F23" s="12">
        <v>23359</v>
      </c>
      <c r="G23" s="12">
        <v>23394</v>
      </c>
      <c r="H23" s="12">
        <v>23376.5</v>
      </c>
      <c r="I23" s="12">
        <v>24892</v>
      </c>
      <c r="J23" s="12">
        <v>34962</v>
      </c>
      <c r="K23" s="12">
        <f>5783+14253</f>
        <v>20036</v>
      </c>
      <c r="L23" s="12">
        <v>0</v>
      </c>
      <c r="M23" s="12">
        <v>0</v>
      </c>
      <c r="N23" s="21">
        <f t="shared" si="4"/>
        <v>150019.5</v>
      </c>
    </row>
    <row r="24" spans="1:14" ht="13.5">
      <c r="A24" s="9" t="s">
        <v>1</v>
      </c>
      <c r="B24" s="12">
        <v>14240.5</v>
      </c>
      <c r="C24" s="12">
        <v>14224.5</v>
      </c>
      <c r="D24" s="12">
        <v>14229.5</v>
      </c>
      <c r="E24" s="12">
        <v>14275.5</v>
      </c>
      <c r="F24" s="12">
        <v>16043</v>
      </c>
      <c r="G24" s="12">
        <v>26336</v>
      </c>
      <c r="H24" s="12">
        <v>21172</v>
      </c>
      <c r="I24" s="12">
        <v>15525.5</v>
      </c>
      <c r="J24" s="12">
        <v>15522</v>
      </c>
      <c r="K24" s="12">
        <v>31894</v>
      </c>
      <c r="L24" s="12">
        <f>18838+33485</f>
        <v>52323</v>
      </c>
      <c r="M24" s="12">
        <f>9418+4.53+39175</f>
        <v>48597.53</v>
      </c>
      <c r="N24" s="16">
        <f t="shared" si="4"/>
        <v>284383.03</v>
      </c>
    </row>
    <row r="25" spans="1:14" ht="13.5">
      <c r="A25" s="11" t="s">
        <v>2</v>
      </c>
      <c r="B25" s="18">
        <v>3975.5</v>
      </c>
      <c r="C25" s="18">
        <v>3979.5</v>
      </c>
      <c r="D25" s="18">
        <v>3976</v>
      </c>
      <c r="E25" s="18">
        <v>4041</v>
      </c>
      <c r="F25" s="12">
        <v>5912</v>
      </c>
      <c r="G25" s="12">
        <v>5927.5</v>
      </c>
      <c r="H25" s="12">
        <v>5908</v>
      </c>
      <c r="I25" s="12">
        <v>3206.5</v>
      </c>
      <c r="J25" s="12">
        <v>6456.5</v>
      </c>
      <c r="K25" s="12">
        <v>12035.5</v>
      </c>
      <c r="L25" s="12">
        <f>6748+12199</f>
        <v>18947</v>
      </c>
      <c r="M25" s="12">
        <f>3375+13860</f>
        <v>17235</v>
      </c>
      <c r="N25" s="16">
        <f t="shared" si="4"/>
        <v>91600</v>
      </c>
    </row>
    <row r="26" spans="1:14" ht="13.5">
      <c r="A26" s="8" t="s">
        <v>18</v>
      </c>
      <c r="B26" s="18">
        <v>8022</v>
      </c>
      <c r="C26" s="18">
        <v>8020</v>
      </c>
      <c r="D26" s="18">
        <v>8032</v>
      </c>
      <c r="E26" s="18">
        <v>8026</v>
      </c>
      <c r="F26" s="12">
        <v>11920</v>
      </c>
      <c r="G26" s="12">
        <v>11970</v>
      </c>
      <c r="H26" s="12">
        <v>11930</v>
      </c>
      <c r="I26" s="12">
        <v>6800</v>
      </c>
      <c r="J26" s="12">
        <v>6796</v>
      </c>
      <c r="K26" s="12">
        <v>13980</v>
      </c>
      <c r="L26" s="12">
        <f>7124+13000</f>
        <v>20124</v>
      </c>
      <c r="M26" s="12">
        <f>3562+14465</f>
        <v>18027</v>
      </c>
      <c r="N26" s="16">
        <f t="shared" si="4"/>
        <v>133647</v>
      </c>
    </row>
    <row r="27" spans="1:14" ht="13.5">
      <c r="A27" s="7" t="s">
        <v>19</v>
      </c>
      <c r="B27" s="12">
        <v>18822.5</v>
      </c>
      <c r="C27" s="12">
        <v>18820</v>
      </c>
      <c r="D27" s="12">
        <v>18818</v>
      </c>
      <c r="E27" s="12">
        <v>18819</v>
      </c>
      <c r="F27" s="12">
        <v>19202</v>
      </c>
      <c r="G27" s="12">
        <v>36702</v>
      </c>
      <c r="H27" s="12">
        <v>32042</v>
      </c>
      <c r="I27" s="12">
        <v>21972</v>
      </c>
      <c r="J27" s="12">
        <v>18414</v>
      </c>
      <c r="K27" s="12">
        <v>45708</v>
      </c>
      <c r="L27" s="12">
        <f>23300+41316</f>
        <v>64616</v>
      </c>
      <c r="M27" s="12">
        <f>11650+48500</f>
        <v>60150</v>
      </c>
      <c r="N27" s="16">
        <f t="shared" si="4"/>
        <v>374085.5</v>
      </c>
    </row>
    <row r="28" spans="1:14" ht="13.5">
      <c r="A28" s="10" t="s">
        <v>3</v>
      </c>
      <c r="B28" s="16">
        <f aca="true" t="shared" si="5" ref="B28:N28">SUM(B22:B27)</f>
        <v>45060.5</v>
      </c>
      <c r="C28" s="16">
        <f t="shared" si="5"/>
        <v>45044</v>
      </c>
      <c r="D28" s="16">
        <f t="shared" si="5"/>
        <v>45055.5</v>
      </c>
      <c r="E28" s="16">
        <f t="shared" si="5"/>
        <v>45161.5</v>
      </c>
      <c r="F28" s="16">
        <f t="shared" si="5"/>
        <v>108868</v>
      </c>
      <c r="G28" s="16">
        <f t="shared" si="5"/>
        <v>136743</v>
      </c>
      <c r="H28" s="16">
        <f t="shared" si="5"/>
        <v>126852.5</v>
      </c>
      <c r="I28" s="16">
        <f t="shared" si="5"/>
        <v>108337.5</v>
      </c>
      <c r="J28" s="16">
        <f t="shared" si="5"/>
        <v>130828.5</v>
      </c>
      <c r="K28" s="16">
        <f t="shared" si="5"/>
        <v>164029.47</v>
      </c>
      <c r="L28" s="16">
        <f t="shared" si="5"/>
        <v>156010</v>
      </c>
      <c r="M28" s="16">
        <f t="shared" si="5"/>
        <v>144009.53</v>
      </c>
      <c r="N28" s="16">
        <f t="shared" si="5"/>
        <v>1256000</v>
      </c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</dc:creator>
  <cp:keywords/>
  <dc:description/>
  <cp:lastModifiedBy>dell 1</cp:lastModifiedBy>
  <cp:lastPrinted>2016-08-01T05:00:34Z</cp:lastPrinted>
  <dcterms:created xsi:type="dcterms:W3CDTF">2011-03-22T06:36:37Z</dcterms:created>
  <dcterms:modified xsi:type="dcterms:W3CDTF">2016-11-22T17:07:16Z</dcterms:modified>
  <cp:category/>
  <cp:version/>
  <cp:contentType/>
  <cp:contentStatus/>
</cp:coreProperties>
</file>